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5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<sst xmlns="http://schemas.openxmlformats.org/spreadsheetml/2006/main" count="22290" uniqueCount="138">
  <si>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</si>
  <si>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</si>
  <si>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</si>
  <si>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</si>
  <si>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</si>
  <si>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</si>
  <si>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</si>
  <si>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</si>
  <si>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</si>
  <si>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</si>
  <si>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</si>
  <si>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</si>
  <si>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</si>
  <si>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</si>
  <si>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</si>
  <si>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</si>
  <si>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</si>
  <si>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</si>
  <si>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</si>
  <si>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</si>
  <si>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</si>
  <si>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</si>
  <si>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</si>
  <si>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</si>
  <si>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</si>
  <si>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</si>
  <si>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</si>
  <si>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</si>
  <si>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</si>
  <si>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</si>
  <si>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</si>
  <si>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</si>
  <si>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</si>
  <si>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</si>
  <si>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</si>
  <si>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</si>
  <si>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</si>
  <si>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</si>
  <si>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</si>
  <si>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</si>
  <si>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</si>
  <si>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</si>
  <si>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</si>
  <si>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</si>
  <si>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</si>
  <si>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</si>
  <si>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</si>
  <si>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</si>
  <si>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</si>
  <si>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</si>
  <si>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</si>
  <si>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</si>
  <si>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</si>
  <si>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</si>
  <si>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</si>
  <si>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</si>
  <si>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</si>
  <si>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</si>
  <si>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</si>
  <si>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</si>
  <si>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</si>
  <si>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</si>
  <si>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</si>
  <si>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</si>
  <si>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</si>
  <si>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</si>
  <si>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</si>
  <si>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</si>
  <si>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</si>
  <si>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</si>
  <si>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</si>
  <si>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</si>
  <si>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</si>
  <si>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</si>
  <si>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</si>
  <si>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</si>
  <si>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</si>
  <si>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</si>
  <si>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</si>
  <si>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</si>
  <si>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</si>
  <si>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</si>
  <si>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</si>
  <si>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</si>
  <si>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</si>
  <si>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</si>
  <si>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</si>
  <si>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</si>
  <si>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</si>
  <si>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</si>
  <si>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</si>
  <si>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</si>
  <si>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</si>
  <si>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</si>
  <si>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</si>
  <si>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</si>
  <si>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</si>
  <si>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</si>
  <si>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</si>
  <si>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</si>
  <si>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</si>
  <si>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</si>
  <si>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</si>
  <si>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</si>
  <si>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</si>
  <si>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</si>
  <si>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</si>
  <si>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</si>
  <si>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</si>
  <si>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</si>
  <si>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</si>
  <si>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</si>
  <si>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</si>
  <si>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</si>
  <si>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</si>
  <si>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</si>
  <si>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</si>
  <si>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</si>
  <si>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</si>
  <si>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</si>
  <si>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</si>
  <si>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</si>
  <si>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</si>
  <si>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</si>
  <si>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</si>
  <si>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</si>
  <si>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</si>
  <si>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</si>
  <si>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</si>
  <si>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</si>
  <si>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</si>
  <si>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</si>
  <si>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</si>
  <si>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</si>
  <si>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</si>
  <si>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</si>
  <si>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</si>
  <si>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- 350
Total number of Arrests over the last 7 days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</si>
</sst>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19"/>
  <sheetViews>
    <sheetView topLeftCell="A11" workbookViewId="0">
      <selection activeCell="R23" sqref="R23"/>
    </sheetView>
  </sheetViews>
  <sheetFormatPr defaultRowHeight="15" x14ac:dyDescent="0.25"/>
  <cols>
    <col min="1" max="1" width="17.42578125" style="11" customWidth="1"/>
    <col min="12" max="17" width="16.28515625" customWidth="1"/>
    <col min="18" max="18" width="18.710937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3307</v>
      </c>
      <c r="N11" s="2">
        <f>SUMIF($B:$B,$L$11,F:F)</f>
        <v>1238</v>
      </c>
      <c r="O11" s="2">
        <f>SUMIF($B:$B,$L$11,G:G)</f>
        <v>147</v>
      </c>
      <c r="P11" s="2">
        <f>SUMIF($B:$B,$L$11,H:H)</f>
        <v>365</v>
      </c>
      <c r="Q11" s="2">
        <f>SUMIF($B:$B,$L$11,I:I)</f>
        <v>41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3748</v>
      </c>
      <c r="N12" s="2">
        <f>SUMIF($B:$B,$L$12,F:F)</f>
        <v>908</v>
      </c>
      <c r="O12" s="2">
        <f>SUMIF($B:$B,$L$12,G:G)</f>
        <v>113</v>
      </c>
      <c r="P12" s="2">
        <f>SUMIF($B:$B,$L$12,H:H)</f>
        <v>619</v>
      </c>
      <c r="Q12" s="2">
        <f>SUMIF($B:$B,$L$12,I:I)</f>
        <v>32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5107</v>
      </c>
      <c r="N13" s="2">
        <f>SUMIF($B:$B,$L$13,F:F)</f>
        <v>1316</v>
      </c>
      <c r="O13" s="2">
        <f>SUMIF($B:$B,$L$13,G:G)</f>
        <v>65</v>
      </c>
      <c r="P13" s="2">
        <f>SUMIF($B:$B,$L$13,H:H)</f>
        <v>422</v>
      </c>
      <c r="Q13" s="2">
        <f>SUMIF($B:$B,$L$13,I:I)</f>
        <v>39</v>
      </c>
      <c r="R13" s="8">
        <v>93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6283</v>
      </c>
      <c r="N14" s="2">
        <f>SUMIF($B:$B,$L$14,F:F)</f>
        <v>1623</v>
      </c>
      <c r="O14" s="2">
        <f>SUMIF($B:$B,$L$14,G:G)</f>
        <v>180</v>
      </c>
      <c r="P14" s="2">
        <f>SUMIF($B:$B,$L$14,H:H)</f>
        <v>719</v>
      </c>
      <c r="Q14" s="2">
        <f>SUMIF($B:$B,$L$14,I:I)</f>
        <v>79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12738</v>
      </c>
      <c r="N15" s="2">
        <f>SUMIF($B:$B,$L$15,F:F)</f>
        <v>5195</v>
      </c>
      <c r="O15" s="2">
        <f>SUMIF($B:$B,$L$15,G:G)</f>
        <v>1135</v>
      </c>
      <c r="P15" s="2">
        <f>SUMIF($B:$B,$L$15,H:H)</f>
        <v>2050</v>
      </c>
      <c r="Q15" s="2">
        <f>SUMIF($B:$B,$L$15,I:I)</f>
        <v>76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4032</v>
      </c>
      <c r="N16" s="2">
        <f>SUMIF($B:$B,$L$16,F:F)</f>
        <v>1048</v>
      </c>
      <c r="O16" s="2">
        <f>SUMIF($B:$B,$L$16,G:G)</f>
        <v>158</v>
      </c>
      <c r="P16" s="2">
        <f>SUMIF($B:$B,$L$16,H:H)</f>
        <v>450</v>
      </c>
      <c r="Q16" s="2">
        <f>SUMIF($B:$B,$L$16,I:I)</f>
        <v>30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5751</v>
      </c>
      <c r="N17" s="2">
        <f>SUMIF($B:$B,$L$17,F:F)</f>
        <v>1035</v>
      </c>
      <c r="O17" s="2">
        <f>SUMIF($B:$B,$L$17,G:G)</f>
        <v>227</v>
      </c>
      <c r="P17" s="2">
        <f>SUMIF($B:$B,$L$17,H:H)</f>
        <v>721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24074</v>
      </c>
      <c r="N18" s="2">
        <f>SUMIF($B:$B,$L$18,F:F)</f>
        <v>7812</v>
      </c>
      <c r="O18" s="2">
        <f>SUMIF($B:$B,$L$18,G:G)</f>
        <v>674</v>
      </c>
      <c r="P18" s="2">
        <f>SUMIF($B:$B,$L$18,H:H)</f>
        <v>5174</v>
      </c>
      <c r="Q18" s="2">
        <f>SUMIF($B:$B,$L$18,I:I)</f>
        <v>200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7821</v>
      </c>
      <c r="N19" s="2">
        <f>SUMIF($B:$B,$L$19,F:F)</f>
        <v>1648</v>
      </c>
      <c r="O19" s="2">
        <f>SUMIF($B:$B,$L$19,G:G)</f>
        <v>80</v>
      </c>
      <c r="P19" s="2">
        <f>SUMIF($B:$B,$L$19,H:H)</f>
        <v>978</v>
      </c>
      <c r="Q19" s="2">
        <f>SUMIF($B:$B,$L$19,I:I)</f>
        <v>44</v>
      </c>
      <c r="R19" s="8">
        <v>139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5006</v>
      </c>
      <c r="N20" s="2">
        <f>SUMIF($B:$B,$L$20,F:F)</f>
        <v>1686</v>
      </c>
      <c r="O20" s="2">
        <f>SUMIF($B:$B,$L$20,G:G)</f>
        <v>97</v>
      </c>
      <c r="P20" s="2">
        <f>SUMIF($B:$B,$L$20,H:H)</f>
        <v>1264</v>
      </c>
      <c r="Q20" s="2">
        <f>SUMIF($B:$B,$L$20,I:I)</f>
        <v>63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4980</v>
      </c>
      <c r="N21" s="2">
        <f>SUMIF($B:$B,$L$21,F:F)</f>
        <v>1811</v>
      </c>
      <c r="O21" s="2">
        <f>SUMIF($B:$B,$L$21,G:G)</f>
        <v>303</v>
      </c>
      <c r="P21" s="2">
        <f>SUMIF($B:$B,$L$21,H:H)</f>
        <v>1976</v>
      </c>
      <c r="Q21" s="2">
        <f>SUMIF($B:$B,$L$21,I:I)</f>
        <v>107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5622</v>
      </c>
      <c r="N22" s="2">
        <f>SUMIF($B:$B,$L$22,F:F)</f>
        <v>2194</v>
      </c>
      <c r="O22" s="2">
        <f>SUMIF($B:$B,$L$22,G:G)</f>
        <v>367</v>
      </c>
      <c r="P22" s="2">
        <f>SUMIF($B:$B,$L$22,H:H)</f>
        <v>700</v>
      </c>
      <c r="Q22" s="2">
        <f>SUMIF($B:$B,$L$22,I:I)</f>
        <v>56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2012</v>
      </c>
      <c r="N23" s="2">
        <f>SUMIF($B:$B,$L$23,F:F)</f>
        <v>635</v>
      </c>
      <c r="O23" s="2">
        <f>SUMIF($B:$B,$L$23,G:G)</f>
        <v>73</v>
      </c>
      <c r="P23" s="2">
        <f>SUMIF($B:$B,$L$23,H:H)</f>
        <v>212</v>
      </c>
      <c r="Q23" s="2">
        <f>SUMIF($B:$B,$L$23,I:I)</f>
        <v>54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90481</v>
      </c>
      <c r="N24" s="5">
        <f>SUM(F:F)</f>
        <v>28149</v>
      </c>
      <c r="O24" s="5">
        <f>SUM(G:G)</f>
        <v>3619</v>
      </c>
      <c r="P24" s="5">
        <f>SUM(H:H)</f>
        <v>15650</v>
      </c>
      <c r="Q24" s="5">
        <f>SUM(I:I)</f>
        <v>924</v>
      </c>
      <c r="R24" s="9">
        <f>SUM(R11:R23)</f>
        <v>936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17</v>
      </c>
      <c r="C7399" t="s">
        <v>42</v>
      </c>
      <c r="D7399" t="s">
        <v>43</v>
      </c>
      <c r="E7399">
        <v>0</v>
      </c>
      <c r="F7399">
        <v>0</v>
      </c>
      <c r="G7399">
        <v>2</v>
      </c>
      <c r="H7399">
        <v>4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107</v>
      </c>
      <c r="D7400" t="s">
        <v>108</v>
      </c>
      <c r="E7400">
        <v>1</v>
      </c>
      <c r="F7400">
        <v>0</v>
      </c>
      <c r="G7400">
        <v>0</v>
      </c>
      <c r="H7400">
        <v>3</v>
      </c>
      <c r="I7400">
        <v>0</v>
      </c>
    </row>
    <row r="7401" spans="1:9" x14ac:dyDescent="0.25">
      <c r="A7401" s="11">
        <v>44311</v>
      </c>
      <c r="B7401" t="s">
        <v>20</v>
      </c>
      <c r="C7401" t="s">
        <v>21</v>
      </c>
      <c r="D7401" t="s">
        <v>22</v>
      </c>
      <c r="E7401">
        <v>3</v>
      </c>
      <c r="F7401">
        <v>0</v>
      </c>
      <c r="G7401">
        <v>3</v>
      </c>
      <c r="H7401">
        <v>4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109</v>
      </c>
      <c r="D7402" t="s">
        <v>110</v>
      </c>
      <c r="E7402">
        <v>3</v>
      </c>
      <c r="F7402">
        <v>0</v>
      </c>
      <c r="G7402">
        <v>0</v>
      </c>
      <c r="H7402">
        <v>0</v>
      </c>
      <c r="I7402">
        <v>0</v>
      </c>
    </row>
    <row r="7403" spans="1:9" x14ac:dyDescent="0.25">
      <c r="A7403" s="11">
        <v>44312</v>
      </c>
      <c r="B7403" t="s">
        <v>23</v>
      </c>
      <c r="C7403" t="s">
        <v>24</v>
      </c>
      <c r="D7403" t="s">
        <v>25</v>
      </c>
      <c r="E7403">
        <v>0</v>
      </c>
      <c r="F7403">
        <v>0</v>
      </c>
      <c r="G7403">
        <v>0</v>
      </c>
      <c r="H7403">
        <v>4</v>
      </c>
      <c r="I7403">
        <v>0</v>
      </c>
    </row>
    <row r="7404" spans="1:9" x14ac:dyDescent="0.25">
      <c r="A7404" s="11">
        <v>44312</v>
      </c>
      <c r="B7404" t="s">
        <v>37</v>
      </c>
      <c r="C7404" t="s">
        <v>79</v>
      </c>
      <c r="D7404" t="s">
        <v>80</v>
      </c>
      <c r="E7404">
        <v>5</v>
      </c>
      <c r="F7404">
        <v>0</v>
      </c>
      <c r="G7404">
        <v>0</v>
      </c>
      <c r="H7404">
        <v>0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97</v>
      </c>
      <c r="D7405" t="s">
        <v>98</v>
      </c>
      <c r="E7405">
        <v>6</v>
      </c>
      <c r="F7405">
        <v>6</v>
      </c>
      <c r="G7405">
        <v>4</v>
      </c>
      <c r="H7405">
        <v>6</v>
      </c>
      <c r="I7405">
        <v>0</v>
      </c>
    </row>
    <row r="7406" spans="1:9" x14ac:dyDescent="0.25">
      <c r="A7406" s="11">
        <v>44312</v>
      </c>
      <c r="B7406" t="s">
        <v>5</v>
      </c>
      <c r="C7406" t="s">
        <v>85</v>
      </c>
      <c r="D7406" t="s">
        <v>86</v>
      </c>
      <c r="E7406">
        <v>0</v>
      </c>
      <c r="F7406">
        <v>0</v>
      </c>
      <c r="G7406">
        <v>6</v>
      </c>
      <c r="H7406">
        <v>10</v>
      </c>
      <c r="I7406">
        <v>0</v>
      </c>
    </row>
    <row r="7407" spans="1:9" x14ac:dyDescent="0.25">
      <c r="A7407" s="11">
        <v>44312</v>
      </c>
      <c r="B7407" t="s">
        <v>17</v>
      </c>
      <c r="C7407" t="s">
        <v>42</v>
      </c>
      <c r="D7407" t="s">
        <v>43</v>
      </c>
      <c r="E7407">
        <v>0</v>
      </c>
      <c r="F7407">
        <v>0</v>
      </c>
      <c r="G7407">
        <v>0</v>
      </c>
      <c r="H7407">
        <v>2</v>
      </c>
      <c r="I7407">
        <v>0</v>
      </c>
    </row>
    <row r="7408" spans="1:9" x14ac:dyDescent="0.25">
      <c r="A7408" s="11">
        <v>44313</v>
      </c>
      <c r="B7408" t="s">
        <v>37</v>
      </c>
      <c r="C7408" t="s">
        <v>38</v>
      </c>
      <c r="D7408" t="s">
        <v>39</v>
      </c>
      <c r="E7408">
        <v>18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5</v>
      </c>
      <c r="C7409" t="s">
        <v>99</v>
      </c>
      <c r="D7409" t="s">
        <v>100</v>
      </c>
      <c r="E7409">
        <v>3</v>
      </c>
      <c r="F7409">
        <v>0</v>
      </c>
      <c r="G7409">
        <v>1</v>
      </c>
      <c r="H7409">
        <v>4</v>
      </c>
      <c r="I7409">
        <v>0</v>
      </c>
    </row>
    <row r="7410" spans="1:9" x14ac:dyDescent="0.25">
      <c r="A7410" s="11">
        <v>44313</v>
      </c>
      <c r="B7410" t="s">
        <v>11</v>
      </c>
      <c r="C7410" t="s">
        <v>91</v>
      </c>
      <c r="D7410" t="s">
        <v>92</v>
      </c>
      <c r="E7410">
        <v>0</v>
      </c>
      <c r="F7410">
        <v>0</v>
      </c>
      <c r="G7410">
        <v>0</v>
      </c>
      <c r="H7410">
        <v>5</v>
      </c>
      <c r="I7410">
        <v>0</v>
      </c>
    </row>
    <row r="7411" spans="1:9" x14ac:dyDescent="0.25">
      <c r="A7411" s="11">
        <v>44313</v>
      </c>
      <c r="B7411" t="s">
        <v>20</v>
      </c>
      <c r="C7411" t="s">
        <v>21</v>
      </c>
      <c r="D7411" t="s">
        <v>22</v>
      </c>
      <c r="E7411">
        <v>0</v>
      </c>
      <c r="F7411">
        <v>0</v>
      </c>
      <c r="G7411">
        <v>0</v>
      </c>
      <c r="H7411">
        <v>4</v>
      </c>
      <c r="I7411">
        <v>0</v>
      </c>
    </row>
    <row r="7412" spans="1:9" x14ac:dyDescent="0.25">
      <c r="A7412" s="11">
        <v>44314</v>
      </c>
      <c r="B7412" t="s">
        <v>23</v>
      </c>
      <c r="C7412" t="s">
        <v>24</v>
      </c>
      <c r="D7412" t="s">
        <v>25</v>
      </c>
      <c r="E7412">
        <v>5</v>
      </c>
      <c r="F7412">
        <v>5</v>
      </c>
      <c r="G7412">
        <v>0</v>
      </c>
      <c r="H7412">
        <v>0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65</v>
      </c>
      <c r="D7413" t="s">
        <v>66</v>
      </c>
      <c r="E7413">
        <v>1</v>
      </c>
      <c r="F7413">
        <v>0</v>
      </c>
      <c r="G7413">
        <v>0</v>
      </c>
      <c r="H7413">
        <v>1</v>
      </c>
      <c r="I7413">
        <v>0</v>
      </c>
    </row>
    <row r="7414" spans="1:9" x14ac:dyDescent="0.25">
      <c r="A7414" s="11">
        <v>44314</v>
      </c>
      <c r="B7414" t="s">
        <v>37</v>
      </c>
      <c r="C7414" t="s">
        <v>38</v>
      </c>
      <c r="D7414" t="s">
        <v>39</v>
      </c>
      <c r="E7414">
        <v>12</v>
      </c>
      <c r="F7414">
        <v>0</v>
      </c>
      <c r="G7414">
        <v>0</v>
      </c>
      <c r="H7414">
        <v>2</v>
      </c>
      <c r="I7414">
        <v>0</v>
      </c>
    </row>
    <row r="7415" spans="1:9" x14ac:dyDescent="0.25">
      <c r="A7415" s="11">
        <v>44314</v>
      </c>
      <c r="B7415" t="s">
        <v>5</v>
      </c>
      <c r="C7415" t="s">
        <v>99</v>
      </c>
      <c r="D7415" t="s">
        <v>100</v>
      </c>
      <c r="E7415">
        <v>0</v>
      </c>
      <c r="F7415">
        <v>0</v>
      </c>
      <c r="G7415">
        <v>0</v>
      </c>
      <c r="H7415">
        <v>6</v>
      </c>
      <c r="I7415">
        <v>0</v>
      </c>
    </row>
    <row r="7416" spans="1:9" x14ac:dyDescent="0.25">
      <c r="A7416" s="11">
        <v>44314</v>
      </c>
      <c r="B7416" t="s">
        <v>5</v>
      </c>
      <c r="C7416" t="s">
        <v>101</v>
      </c>
      <c r="D7416" t="s">
        <v>102</v>
      </c>
      <c r="E7416">
        <v>0</v>
      </c>
      <c r="F7416">
        <v>0</v>
      </c>
      <c r="G7416">
        <v>0</v>
      </c>
      <c r="H7416">
        <v>4</v>
      </c>
      <c r="I7416">
        <v>2</v>
      </c>
    </row>
    <row r="7417" spans="1:9" x14ac:dyDescent="0.25">
      <c r="A7417" s="11">
        <v>44314</v>
      </c>
      <c r="B7417" t="s">
        <v>29</v>
      </c>
      <c r="C7417" t="s">
        <v>105</v>
      </c>
      <c r="D7417" t="s">
        <v>106</v>
      </c>
      <c r="E7417">
        <v>30</v>
      </c>
      <c r="F7417">
        <v>0</v>
      </c>
      <c r="G7417">
        <v>0</v>
      </c>
      <c r="H7417">
        <v>1</v>
      </c>
      <c r="I7417">
        <v>0</v>
      </c>
    </row>
    <row r="7418" spans="1:9" x14ac:dyDescent="0.25">
      <c r="A7418" s="11">
        <v>44314</v>
      </c>
      <c r="B7418" t="s">
        <v>17</v>
      </c>
      <c r="C7418" t="s">
        <v>18</v>
      </c>
      <c r="D7418" t="s">
        <v>19</v>
      </c>
      <c r="E7418">
        <v>4</v>
      </c>
      <c r="F7418">
        <v>0</v>
      </c>
      <c r="G7418">
        <v>0</v>
      </c>
      <c r="H7418">
        <v>0</v>
      </c>
      <c r="I7418">
        <v>0</v>
      </c>
    </row>
    <row r="7419" spans="1:9" x14ac:dyDescent="0.25">
      <c r="A7419" s="11">
        <v>44314</v>
      </c>
      <c r="B7419" t="s">
        <v>20</v>
      </c>
      <c r="C7419" t="s">
        <v>109</v>
      </c>
      <c r="D7419" t="s">
        <v>110</v>
      </c>
      <c r="E7419">
        <v>4</v>
      </c>
      <c r="F7419">
        <v>2</v>
      </c>
      <c r="G7419">
        <v>2</v>
      </c>
      <c r="H7419">
        <v>0</v>
      </c>
      <c r="I7419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2021-04-30T08:42:26Z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