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Emergencies\Pandemic\Data\"/>
    </mc:Choice>
  </mc:AlternateContent>
  <bookViews>
    <workbookView xWindow="0" yWindow="0" windowWidth="17256" windowHeight="56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<sst xmlns="http://schemas.openxmlformats.org/spreadsheetml/2006/main" count="23313" uniqueCount="138">
  <si>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</si>
  <si>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</si>
  <si>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</si>
  <si>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</si>
  <si>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</si>
  <si>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</si>
  <si>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</si>
  <si>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</si>
  <si>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</si>
  <si>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</si>
  <si>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</si>
  <si>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</si>
  <si>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</si>
  <si>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</si>
  <si>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</si>
  <si>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</si>
  <si>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</si>
  <si>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</si>
  <si>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</si>
  <si>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</si>
  <si>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</si>
  <si>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</si>
  <si>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</si>
  <si>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</si>
  <si>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</si>
  <si>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</si>
  <si>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</si>
  <si>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</si>
  <si>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</si>
  <si>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</si>
  <si>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</si>
  <si>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</si>
  <si>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</si>
  <si>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</si>
  <si>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</si>
  <si>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</si>
  <si>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</si>
  <si>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</si>
  <si>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</si>
  <si>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</si>
  <si>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</si>
  <si>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</si>
  <si>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</si>
  <si>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</si>
  <si>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</si>
  <si>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</si>
  <si>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</si>
  <si>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</si>
  <si>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</si>
  <si>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</si>
  <si>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</si>
  <si>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</si>
  <si>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</si>
  <si>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</si>
  <si>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</si>
  <si>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</si>
  <si>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</si>
  <si>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</si>
  <si>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</si>
  <si>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</si>
  <si>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</si>
  <si>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</si>
  <si>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</si>
  <si>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</si>
  <si>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</si>
  <si>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</si>
  <si>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</si>
  <si>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</si>
  <si>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</si>
  <si>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</si>
  <si>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</si>
  <si>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</si>
  <si>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</si>
  <si>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</si>
  <si>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</si>
  <si>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</si>
  <si>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</si>
  <si>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</si>
  <si>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</si>
  <si>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</si>
  <si>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</si>
  <si>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</si>
  <si>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</si>
  <si>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</si>
  <si>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</si>
  <si>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</si>
  <si>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</si>
  <si>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</si>
  <si>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</si>
  <si>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</si>
  <si>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</si>
  <si>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</si>
  <si>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</si>
  <si>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</si>
  <si>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</si>
  <si>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</si>
  <si>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</si>
  <si>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</si>
  <si>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</si>
  <si>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</si>
  <si>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</si>
  <si>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</si>
  <si>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</si>
  <si>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</si>
  <si>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</si>
  <si>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</si>
  <si>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</si>
  <si>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</si>
  <si>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</si>
  <si>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</si>
  <si>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</si>
  <si>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</si>
  <si>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</si>
  <si>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</si>
  <si>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</si>
  <si>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</si>
  <si>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</si>
  <si>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</si>
  <si>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</si>
  <si>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</si>
  <si>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</si>
  <si>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</si>
  <si>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</si>
  <si>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</si>
  <si>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</si>
  <si>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</si>
  <si>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</si>
  <si>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</si>
  <si>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</si>
  <si>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</si>
  <si>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</si>
  <si>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</si>
  <si>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</si>
  <si>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</si>
  <si>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</si>
  <si>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</si>
  <si>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</si>
  <si>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- 16
Total number of Arrests over the last 7 days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</si>
</sst>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4" x14ac:dyDescent="0.3"/>
  <cols>
    <col min="2" max="2" width="134.44140625" customWidth="1"/>
  </cols>
  <sheetData>
    <row r="3" spans="2:2" ht="33.6" x14ac:dyDescent="0.3">
      <c r="B3" s="3" t="s">
        <v>122</v>
      </c>
    </row>
    <row r="4" spans="2:2" ht="128.25" customHeight="1" x14ac:dyDescent="0.3">
      <c r="B4" s="4" t="s">
        <v>132</v>
      </c>
    </row>
    <row r="5" spans="2:2" x14ac:dyDescent="0.3">
      <c r="B5" s="6"/>
    </row>
    <row r="6" spans="2:2" ht="15.6" x14ac:dyDescent="0.3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60"/>
  <sheetViews>
    <sheetView workbookViewId="0">
      <selection activeCell="I7750" sqref="I7750:I7760"/>
    </sheetView>
  </sheetViews>
  <sheetFormatPr defaultRowHeight="14.4" x14ac:dyDescent="0.3"/>
  <cols>
    <col min="1" max="1" width="16.33203125" style="11" customWidth="1"/>
    <col min="12" max="17" width="16.44140625" customWidth="1"/>
    <col min="18" max="18" width="18.5546875" customWidth="1"/>
  </cols>
  <sheetData>
    <row r="1" spans="1:18" x14ac:dyDescent="0.3">
      <c r="A1" s="1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3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2"/>
      <c r="M6" s="12"/>
      <c r="N6" s="12"/>
      <c r="O6" s="12"/>
      <c r="P6" s="12"/>
      <c r="Q6" s="12"/>
      <c r="R6" s="12"/>
    </row>
    <row r="7" spans="1:18" x14ac:dyDescent="0.3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3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3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3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3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3522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3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3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5210</v>
      </c>
      <c r="N13" s="2">
        <f>SUMIF($B:$B,$L$13,F:F)</f>
        <v>1327</v>
      </c>
      <c r="O13" s="2">
        <f>SUMIF($B:$B,$L$13,G:G)</f>
        <v>140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3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6474</v>
      </c>
      <c r="N14" s="2">
        <f>SUMIF($B:$B,$L$14,F:F)</f>
        <v>1700</v>
      </c>
      <c r="O14" s="2">
        <f>SUMIF($B:$B,$L$14,G:G)</f>
        <v>238</v>
      </c>
      <c r="P14" s="2">
        <f>SUMIF($B:$B,$L$14,H:H)</f>
        <v>821</v>
      </c>
      <c r="Q14" s="2">
        <f>SUMIF($B:$B,$L$14,I:I)</f>
        <v>80</v>
      </c>
      <c r="R14" s="8">
        <v>53</v>
      </c>
    </row>
    <row r="15" spans="1:18" x14ac:dyDescent="0.3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13388</v>
      </c>
      <c r="N15" s="2">
        <f>SUMIF($B:$B,$L$15,F:F)</f>
        <v>5467</v>
      </c>
      <c r="O15" s="2">
        <f>SUMIF($B:$B,$L$15,G:G)</f>
        <v>1365</v>
      </c>
      <c r="P15" s="2">
        <f>SUMIF($B:$B,$L$15,H:H)</f>
        <v>2333</v>
      </c>
      <c r="Q15" s="2">
        <f>SUMIF($B:$B,$L$15,I:I)</f>
        <v>84</v>
      </c>
      <c r="R15" s="8">
        <v>49</v>
      </c>
    </row>
    <row r="16" spans="1:18" x14ac:dyDescent="0.3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4582</v>
      </c>
      <c r="N16" s="2">
        <f>SUMIF($B:$B,$L$16,F:F)</f>
        <v>1173</v>
      </c>
      <c r="O16" s="2">
        <f>SUMIF($B:$B,$L$16,G:G)</f>
        <v>199</v>
      </c>
      <c r="P16" s="2">
        <f>SUMIF($B:$B,$L$16,H:H)</f>
        <v>453</v>
      </c>
      <c r="Q16" s="2">
        <f>SUMIF($B:$B,$L$16,I:I)</f>
        <v>31</v>
      </c>
      <c r="R16" s="8">
        <v>89</v>
      </c>
    </row>
    <row r="17" spans="1:18" x14ac:dyDescent="0.3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3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25040</v>
      </c>
      <c r="N18" s="2">
        <f>SUMIF($B:$B,$L$18,F:F)</f>
        <v>8370</v>
      </c>
      <c r="O18" s="2">
        <f>SUMIF($B:$B,$L$18,G:G)</f>
        <v>1087</v>
      </c>
      <c r="P18" s="2">
        <f>SUMIF($B:$B,$L$18,H:H)</f>
        <v>5818</v>
      </c>
      <c r="Q18" s="2">
        <f>SUMIF($B:$B,$L$18,I:I)</f>
        <v>210</v>
      </c>
      <c r="R18" s="8">
        <v>131</v>
      </c>
    </row>
    <row r="19" spans="1:18" x14ac:dyDescent="0.3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7875</v>
      </c>
      <c r="N19" s="2">
        <f>SUMIF($B:$B,$L$19,F:F)</f>
        <v>1673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3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5034</v>
      </c>
      <c r="N20" s="2">
        <f>SUMIF($B:$B,$L$20,F:F)</f>
        <v>1689</v>
      </c>
      <c r="O20" s="2">
        <f>SUMIF($B:$B,$L$20,G:G)</f>
        <v>138</v>
      </c>
      <c r="P20" s="2">
        <f>SUMIF($B:$B,$L$20,H:H)</f>
        <v>1293</v>
      </c>
      <c r="Q20" s="2">
        <f>SUMIF($B:$B,$L$20,I:I)</f>
        <v>66</v>
      </c>
      <c r="R20" s="8">
        <v>81</v>
      </c>
    </row>
    <row r="21" spans="1:18" x14ac:dyDescent="0.3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5114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3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6167</v>
      </c>
      <c r="N22" s="2">
        <f>SUMIF($B:$B,$L$22,F:F)</f>
        <v>2462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3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2131</v>
      </c>
      <c r="N23" s="2">
        <f>SUMIF($B:$B,$L$23,F:F)</f>
        <v>635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3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94722</v>
      </c>
      <c r="N24" s="5">
        <f>SUM(F:F)</f>
        <v>29715</v>
      </c>
      <c r="O24" s="5">
        <f>SUM(G:G)</f>
        <v>4856</v>
      </c>
      <c r="P24" s="5">
        <f>SUM(H:H)</f>
        <v>16992</v>
      </c>
      <c r="Q24" s="5">
        <f>SUM(I:I)</f>
        <v>971</v>
      </c>
      <c r="R24" s="9">
        <f>SUM(R11:R23)</f>
        <v>939</v>
      </c>
    </row>
    <row r="25" spans="1:18" ht="15" customHeight="1" x14ac:dyDescent="0.3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3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3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3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3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3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3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3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3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3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3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3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3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3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3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3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3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3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3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3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3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3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3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3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3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3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3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3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3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3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3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3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3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3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3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3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3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3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3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3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3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3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3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3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3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3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3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3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3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3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3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3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3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3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3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3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3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3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3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3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3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3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3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3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3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3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3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3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3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3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3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3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3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3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3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3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3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3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3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3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3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3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3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3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3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3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3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3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3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3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3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3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3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3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3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3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3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3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3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3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3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3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3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3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3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3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3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3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3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3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3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3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3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3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3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3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3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3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3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3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3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3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3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3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3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3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3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3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3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3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3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3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3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3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3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3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3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3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3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3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3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3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3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3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3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3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3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3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3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3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3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3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3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3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3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3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3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3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3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3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3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3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3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3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3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3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3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3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3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3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3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3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3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3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3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3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3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3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3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3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3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3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3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3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3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3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3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3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3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3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3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3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3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3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3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3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3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3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3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3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3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3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3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3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3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3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3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3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3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3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3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3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3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3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3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3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3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3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3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3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3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3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3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3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3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3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3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3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3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3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3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3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3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3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3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3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3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3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3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3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3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3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3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3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3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3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3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3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3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3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3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3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3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3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3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3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3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3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3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3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3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3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3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3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3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3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3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3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3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3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3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3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3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3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3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3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3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3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3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3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3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3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3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3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3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3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3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3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3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3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3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3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3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3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3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3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3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3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3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3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3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3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3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3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3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3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3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3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3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3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3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3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3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3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3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3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3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3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3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3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3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3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3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3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3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3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3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3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3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3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3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3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3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3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3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3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3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3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3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3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3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3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3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3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3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3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3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3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3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3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3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3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3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3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3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3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3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3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3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3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3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3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3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3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3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3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3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3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3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3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3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3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3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3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3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3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3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3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3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3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3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3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3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3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3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3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3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3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3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3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3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3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3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3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3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3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3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3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3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3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3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3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3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3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3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3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3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3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3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3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3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3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3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3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3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3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3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3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3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3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3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3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3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3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3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3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3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3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3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3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3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3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3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3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3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3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3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3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3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3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3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3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3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3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3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3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3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3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3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3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3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3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3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3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3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3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3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3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3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3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3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3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3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3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3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3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3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3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3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3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3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3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3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3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3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3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3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3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3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3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3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3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3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3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3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3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3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3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3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3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3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3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3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3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3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3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3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3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3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3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3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3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3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3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3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3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3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3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3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3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3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3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3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3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3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3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3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3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3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3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3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3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3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3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3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3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3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3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3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3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3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3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3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3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3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3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3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3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3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3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3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3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3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3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3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3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3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3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3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3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3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3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3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3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3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3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3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3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3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3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3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3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3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3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3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3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3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3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3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3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3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3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3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3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3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3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3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3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3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3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3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3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3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3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3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3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3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3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3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3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3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3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3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3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3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3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3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3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3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3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3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3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3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3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3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3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3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3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3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3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3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3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3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3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3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3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3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3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3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3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3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3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3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3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3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3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3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3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3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3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3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3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3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3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3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3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3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3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3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3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3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3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3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3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3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3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3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3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3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3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3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3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3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3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3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3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3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3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3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3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3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3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3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3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3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3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3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3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3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3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3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3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3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3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3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3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3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3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3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3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3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3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3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3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3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3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3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3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3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3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3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3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3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3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3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3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3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3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3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3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3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3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3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3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3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3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3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3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3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3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3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3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3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3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3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3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3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3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3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3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3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3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3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3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3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3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3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3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3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3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3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3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3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3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3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3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3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3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3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3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3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3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3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3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3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3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3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3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3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3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3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3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3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3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3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3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3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3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3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3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3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3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3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3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3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3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3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3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3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3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3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3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3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3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3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3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3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3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3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3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3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3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3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3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3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3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3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3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3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3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3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3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3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3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3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3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3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3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3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3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3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3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3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3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3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3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3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3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3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3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3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3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3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3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3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3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3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3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3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3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3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3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3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3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3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3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3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3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3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3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3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3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3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3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3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3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3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3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3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3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3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3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3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3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3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3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3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3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3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3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3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3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3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3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3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3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3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3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3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3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3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3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3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3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3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3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3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3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3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3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3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3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3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3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3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3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3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3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3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3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3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3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3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3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3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3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3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3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3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3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3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3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3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3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3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3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3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3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3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3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3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3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3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3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3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3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3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3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3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3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3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3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3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3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3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3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3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3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3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3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3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3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3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3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3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3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3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3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3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3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3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3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3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3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3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3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3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3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3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3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3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3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3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3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3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3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3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3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3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3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3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3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3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3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3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3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3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3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3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3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3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3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3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3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3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3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3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3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3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3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3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3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3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3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3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3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3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3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3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3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3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3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3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3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3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3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3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3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3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3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3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3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3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3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3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3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3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3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3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3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3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3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3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3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3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3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3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3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3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3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3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3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3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3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3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3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3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3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3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3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3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3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3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3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3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3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3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3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3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3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3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3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3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3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3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3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3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3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3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3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3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3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3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3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3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3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3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3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3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3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3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3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3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3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3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3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3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3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3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3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3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3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3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3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3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3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3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3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3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3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3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3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3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3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3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3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3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3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3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3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3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3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3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3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3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3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3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3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3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3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3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3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3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3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3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3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3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3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3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3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3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3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3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3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3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3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3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3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3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3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3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3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3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3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3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3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3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3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3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3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3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3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3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3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3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3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3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3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3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3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3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3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3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3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3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3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3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3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3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3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3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3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3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3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3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3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3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3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3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3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3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3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3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3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3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3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3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3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3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3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3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3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3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3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3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3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3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3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3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3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3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3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3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3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3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3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3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3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3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3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3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3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3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3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3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3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3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3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3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3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3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3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3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3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3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3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3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3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3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3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3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3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3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3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3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3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3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3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3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3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3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3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3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3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3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3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3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3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3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3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3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3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3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3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3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3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3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3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3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3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3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3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3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3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3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3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3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3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3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3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3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3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3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3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3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3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3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3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3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3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3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3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3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3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3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3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3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3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3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3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3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3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3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3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3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3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3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3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3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3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3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3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3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3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3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3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3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3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3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3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3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3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3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3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3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3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3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3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3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3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3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3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3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3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3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3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3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3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3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3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3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3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3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3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3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3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3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3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3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3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3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3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3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3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3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3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3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3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3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3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3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3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3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3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3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3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3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3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3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3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3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3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3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3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3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3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3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3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3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3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3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3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3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3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3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3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3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3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3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3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3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3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3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3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3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3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3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3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3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3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3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3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3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3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3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3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3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3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3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3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3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3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3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3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3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3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3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3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3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3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3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3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3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3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3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3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3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3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3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3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3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3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3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3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3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3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3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3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3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3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3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3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3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3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3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3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3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3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3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3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3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3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3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3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3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3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3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3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3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3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3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3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3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3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3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3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3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3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3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3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3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3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3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3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3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3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3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3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3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3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3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3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3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3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3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3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3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3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3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3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3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3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3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3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3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3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3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3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3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3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3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3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3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3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3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3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3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3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3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3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3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3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3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3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3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3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3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3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3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3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3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3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3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3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3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3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3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3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3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3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3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3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3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3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3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3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3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3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3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3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3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3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3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3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3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3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3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3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3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3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3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3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3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3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3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3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3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3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3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3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3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3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3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3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3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3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3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3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3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3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3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3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3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3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3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3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3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3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3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3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3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3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3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3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3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3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3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3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3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3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3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3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3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3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3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3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3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3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3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3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3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3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3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3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3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3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3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3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3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3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3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3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3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3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3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3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3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3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3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3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3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3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3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3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3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3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3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3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3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3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3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3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3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3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3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3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3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3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3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3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3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3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3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3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3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3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3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3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3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3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3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3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3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3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3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3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3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3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3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3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3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3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3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3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3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3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3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3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3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3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3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3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3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3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3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3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3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3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3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3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3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3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3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3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3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3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3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3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3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3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3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3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3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3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3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3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3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3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3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3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3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3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3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3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3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3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3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3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3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3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3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3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3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3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3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3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3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3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3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3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3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3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3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3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3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3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3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3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3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3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3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3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3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3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3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3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3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3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3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3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3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3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3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3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3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3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3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3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3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3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3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3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3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3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3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3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3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3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3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3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3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3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3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3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3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3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3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3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3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3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3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3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3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3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3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3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3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3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3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3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3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3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3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3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3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3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3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3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3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3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3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3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3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3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3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3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3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3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3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3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3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3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3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3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3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3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3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3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3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3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3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3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3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3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3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3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3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3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3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3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3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3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3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3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3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3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3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3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3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3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3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3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3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3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3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3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3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3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3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3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3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3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3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3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3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3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3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3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3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3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3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3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3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3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3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3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3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3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3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3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3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3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3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3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3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3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3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3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3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3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3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3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3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3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3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3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3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3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3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3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3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3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3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3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3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3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3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3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3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3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3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3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3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3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3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3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3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3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3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3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3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3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3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3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3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3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3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3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3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3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3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3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3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3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3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3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3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3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3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3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3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3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3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3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3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3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3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3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3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3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3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3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3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3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3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3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3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3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3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3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3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3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3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3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3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3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3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3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3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3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3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3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3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3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3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3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3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3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3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3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3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3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3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3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3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3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3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3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3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3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3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3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3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3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3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3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3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3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3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3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3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3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3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3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3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3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3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3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3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3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3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3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3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3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3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3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3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3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3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3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3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3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3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3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3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3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3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3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3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3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3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3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3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3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3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3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3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3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3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3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3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3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3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3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3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3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3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3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3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3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3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3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3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3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3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3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3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3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3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3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3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3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3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3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3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3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3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3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3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3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3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3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3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3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3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3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3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3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3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3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3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3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3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3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3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3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3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3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3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3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3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3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3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3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3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3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3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3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3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3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3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3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3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3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3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3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3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3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3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3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3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3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3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3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3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3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3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3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3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3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3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3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3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3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3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3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3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3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3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3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3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3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3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3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3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3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3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3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3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3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3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3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3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3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3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3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3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3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3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3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3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3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3">
      <c r="A7752" s="11">
        <v>44380</v>
      </c>
      <c r="B7752" t="s">
        <v>5</v>
      </c>
      <c r="C7752" t="s">
        <v>99</v>
      </c>
      <c r="D7752" t="s">
        <v>100</v>
      </c>
      <c r="E7752">
        <v>0</v>
      </c>
      <c r="F7752">
        <v>0</v>
      </c>
      <c r="G7752">
        <v>0</v>
      </c>
      <c r="H7752">
        <v>0</v>
      </c>
      <c r="I7752">
        <v>0</v>
      </c>
    </row>
    <row r="7753" spans="1:9" x14ac:dyDescent="0.3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3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3">
      <c r="A7755" s="11">
        <v>44381</v>
      </c>
      <c r="B7755" t="s">
        <v>5</v>
      </c>
      <c r="C7755" t="s">
        <v>101</v>
      </c>
      <c r="D7755" t="s">
        <v>102</v>
      </c>
      <c r="E7755">
        <v>0</v>
      </c>
      <c r="F7755">
        <v>7</v>
      </c>
      <c r="G7755">
        <v>0</v>
      </c>
      <c r="H7755">
        <v>0</v>
      </c>
      <c r="I7755">
        <v>0</v>
      </c>
    </row>
    <row r="7756" spans="1:9" x14ac:dyDescent="0.3">
      <c r="A7756" s="11">
        <v>44381</v>
      </c>
      <c r="B7756" t="s">
        <v>44</v>
      </c>
      <c r="C7756" t="s">
        <v>45</v>
      </c>
      <c r="D7756" t="s">
        <v>46</v>
      </c>
      <c r="E7756">
        <v>30</v>
      </c>
      <c r="F7756">
        <v>0</v>
      </c>
      <c r="G7756">
        <v>0</v>
      </c>
      <c r="H7756">
        <v>0</v>
      </c>
      <c r="I7756">
        <v>0</v>
      </c>
    </row>
    <row r="7757" spans="1:9" x14ac:dyDescent="0.3">
      <c r="A7757" s="11">
        <v>44382</v>
      </c>
      <c r="B7757" t="s">
        <v>5</v>
      </c>
      <c r="C7757" t="s">
        <v>6</v>
      </c>
      <c r="D7757" t="s">
        <v>7</v>
      </c>
      <c r="E7757">
        <v>0</v>
      </c>
      <c r="F7757">
        <v>0</v>
      </c>
      <c r="G7757">
        <v>3</v>
      </c>
      <c r="H7757">
        <v>15</v>
      </c>
      <c r="I7757">
        <v>0</v>
      </c>
    </row>
    <row r="7758" spans="1:9" x14ac:dyDescent="0.3">
      <c r="A7758" s="11">
        <v>44383</v>
      </c>
      <c r="B7758" t="s">
        <v>37</v>
      </c>
      <c r="C7758" t="s">
        <v>38</v>
      </c>
      <c r="D7758" t="s">
        <v>39</v>
      </c>
      <c r="E7758">
        <v>2</v>
      </c>
      <c r="F7758">
        <v>0</v>
      </c>
      <c r="G7758">
        <v>0</v>
      </c>
      <c r="H7758">
        <v>0</v>
      </c>
      <c r="I7758">
        <v>0</v>
      </c>
    </row>
    <row r="7759" spans="1:9" x14ac:dyDescent="0.3">
      <c r="A7759" s="11">
        <v>44383</v>
      </c>
      <c r="B7759" t="s">
        <v>8</v>
      </c>
      <c r="C7759" t="s">
        <v>9</v>
      </c>
      <c r="D7759" t="s">
        <v>10</v>
      </c>
      <c r="E7759">
        <v>4</v>
      </c>
      <c r="F7759">
        <v>0</v>
      </c>
      <c r="G7759">
        <v>0</v>
      </c>
      <c r="H7759">
        <v>0</v>
      </c>
      <c r="I7759">
        <v>0</v>
      </c>
    </row>
    <row r="7760" spans="1:9" x14ac:dyDescent="0.3">
      <c r="A7760" s="11">
        <v>44384</v>
      </c>
      <c r="B7760" t="s">
        <v>26</v>
      </c>
      <c r="C7760" t="s">
        <v>27</v>
      </c>
      <c r="D7760" t="s">
        <v>28</v>
      </c>
      <c r="E7760">
        <v>0</v>
      </c>
      <c r="F7760">
        <v>0</v>
      </c>
      <c r="G7760">
        <v>1</v>
      </c>
      <c r="H7760">
        <v>0</v>
      </c>
      <c r="I7760">
        <v>1</v>
      </c>
    </row>
  </sheetData>
  <autoFilter ref="A1:I4308">
    <sortState ref="A2:I7699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Starrs, Chris</cp:lastModifiedBy>
  <dcterms:created xsi:type="dcterms:W3CDTF">2020-05-14T07:45:52Z</dcterms:created>
  <dcterms:modified xsi:type="dcterms:W3CDTF">2021-07-09T07:41:48Z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