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KC PROJECT-SHAREPOINT PROJECT\KC Tasks\"/>
    </mc:Choice>
  </mc:AlternateContent>
  <bookViews>
    <workbookView xWindow="0" yWindow="0" windowWidth="17250" windowHeight="5640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<sst xmlns="http://schemas.openxmlformats.org/spreadsheetml/2006/main" count="23265" uniqueCount="138">
  <si>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</si>
  <si>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</si>
  <si>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</si>
  <si>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</si>
  <si>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</si>
  <si>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</si>
  <si>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</si>
  <si>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</si>
  <si>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</si>
  <si>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</si>
  <si>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</si>
  <si>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</si>
  <si>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</si>
  <si>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</si>
  <si>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</si>
  <si>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</si>
  <si>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</si>
  <si>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</si>
  <si>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</si>
  <si>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</si>
  <si>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</si>
  <si>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</si>
  <si>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</si>
  <si>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</si>
  <si>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</si>
  <si>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</si>
  <si>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</si>
  <si>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</si>
  <si>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</si>
  <si>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</si>
  <si>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</si>
  <si>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</si>
  <si>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</si>
  <si>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</si>
  <si>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</si>
  <si>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</si>
  <si>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</si>
  <si>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</si>
  <si>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</si>
  <si>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</si>
  <si>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</si>
  <si>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</si>
  <si>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</si>
  <si>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</si>
  <si>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</si>
  <si>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</si>
  <si>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</si>
  <si>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</si>
  <si>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</si>
  <si>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</si>
  <si>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</si>
  <si>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</si>
  <si>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</si>
  <si>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</si>
  <si>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</si>
  <si>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</si>
  <si>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</si>
  <si>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</si>
  <si>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</si>
  <si>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</si>
  <si>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</si>
  <si>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</si>
  <si>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</si>
  <si>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</si>
  <si>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</si>
  <si>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</si>
  <si>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</si>
  <si>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</si>
  <si>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</si>
  <si>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</si>
  <si>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</si>
  <si>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</si>
  <si>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</si>
  <si>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</si>
  <si>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</si>
  <si>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</si>
  <si>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</si>
  <si>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</si>
  <si>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</si>
  <si>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</si>
  <si>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</si>
  <si>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</si>
  <si>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</si>
  <si>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</si>
  <si>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</si>
  <si>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</si>
  <si>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</si>
  <si>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</si>
  <si>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</si>
  <si>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</si>
  <si>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</si>
  <si>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</si>
  <si>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</si>
  <si>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</si>
  <si>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</si>
  <si>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</si>
  <si>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</si>
  <si>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</si>
  <si>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</si>
  <si>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</si>
  <si>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</si>
  <si>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</si>
  <si>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</si>
  <si>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</si>
  <si>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</si>
  <si>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</si>
  <si>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</si>
  <si>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</si>
  <si>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</si>
  <si>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</si>
  <si>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</si>
  <si>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</si>
  <si>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</si>
  <si>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</si>
  <si>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</si>
  <si>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</si>
  <si>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</si>
  <si>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</si>
  <si>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</si>
  <si>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</si>
  <si>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</si>
  <si>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</si>
  <si>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</si>
  <si>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</si>
  <si>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</si>
  <si>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</si>
  <si>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</si>
  <si>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</si>
  <si>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</si>
  <si>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</si>
  <si>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</si>
  <si>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</si>
  <si>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</si>
  <si>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</si>
  <si>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</si>
  <si>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</si>
  <si>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</si>
  <si>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- 27
Total number of Arrests over the last 7 days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</si>
</sst>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4"/>
  <sheetViews>
    <sheetView tabSelected="1" workbookViewId="0">
      <selection activeCell="M7738" sqref="M7738"/>
    </sheetView>
  </sheetViews>
  <sheetFormatPr defaultRowHeight="15" x14ac:dyDescent="0.25"/>
  <cols>
    <col min="1" max="1" width="16" style="11" customWidth="1"/>
    <col min="12" max="17" width="16.42578125" customWidth="1"/>
    <col min="18" max="18" width="18.570312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3462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44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5210</v>
      </c>
      <c r="N13" s="2">
        <f>SUMIF($B:$B,$L$13,F:F)</f>
        <v>1327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13371</v>
      </c>
      <c r="N15" s="2">
        <f>SUMIF($B:$B,$L$15,F:F)</f>
        <v>5452</v>
      </c>
      <c r="O15" s="2">
        <f>SUMIF($B:$B,$L$15,G:G)</f>
        <v>1365</v>
      </c>
      <c r="P15" s="2">
        <f>SUMIF($B:$B,$L$15,H:H)</f>
        <v>2333</v>
      </c>
      <c r="Q15" s="2">
        <f>SUMIF($B:$B,$L$15,I:I)</f>
        <v>84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4578</v>
      </c>
      <c r="N16" s="2">
        <f>SUMIF($B:$B,$L$16,F:F)</f>
        <v>1173</v>
      </c>
      <c r="O16" s="2">
        <f>SUMIF($B:$B,$L$16,G:G)</f>
        <v>199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25013</v>
      </c>
      <c r="N18" s="2">
        <f>SUMIF($B:$B,$L$18,F:F)</f>
        <v>8363</v>
      </c>
      <c r="O18" s="2">
        <f>SUMIF($B:$B,$L$18,G:G)</f>
        <v>1076</v>
      </c>
      <c r="P18" s="2">
        <f>SUMIF($B:$B,$L$18,H:H)</f>
        <v>5778</v>
      </c>
      <c r="Q18" s="2">
        <f>SUMIF($B:$B,$L$18,I:I)</f>
        <v>210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1001</v>
      </c>
      <c r="Q19" s="2">
        <f>SUMIF($B:$B,$L$19,I:I)</f>
        <v>45</v>
      </c>
      <c r="R19" s="8">
        <v>141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5106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6167</v>
      </c>
      <c r="N22" s="2">
        <f>SUMIF($B:$B,$L$22,F:F)</f>
        <v>2462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2101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94576</v>
      </c>
      <c r="N24" s="5">
        <f>SUM(F:F)</f>
        <v>29693</v>
      </c>
      <c r="O24" s="5">
        <f>SUM(G:G)</f>
        <v>4774</v>
      </c>
      <c r="P24" s="5">
        <f>SUM(H:H)</f>
        <v>16951</v>
      </c>
      <c r="Q24" s="5">
        <f>SUM(I:I)</f>
        <v>969</v>
      </c>
      <c r="R24" s="9">
        <f>SUM(R11:R23)</f>
        <v>939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2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2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2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2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2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2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2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2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2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2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2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2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2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2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2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2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2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2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2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2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2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2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2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2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2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2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2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2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2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2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2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2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2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2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2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2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2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2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2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2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2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2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2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2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2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2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2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2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2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2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2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2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2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2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2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2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2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2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2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2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2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2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2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2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2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2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2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2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2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2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2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2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2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2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2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2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2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2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2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2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2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2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2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2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2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2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2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2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2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2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2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2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2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2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2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2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2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2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2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2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2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2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2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2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2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2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2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2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2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2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2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2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2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2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2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2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2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2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2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2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2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2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2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2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2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2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2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2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2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2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2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2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2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2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2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2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2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2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2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2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2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2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2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2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2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2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2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2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2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2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2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2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2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2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2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2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2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2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2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2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2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2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2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2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2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2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2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2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2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2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2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2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2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2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2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2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2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2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2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2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2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2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2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2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2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2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2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2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2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2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2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2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2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2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2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2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2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2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2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2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2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2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2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2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2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2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2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2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2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2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2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2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2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2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2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2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2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2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2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2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2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2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2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2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2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2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2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2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2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2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2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2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2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2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2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2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2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2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2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2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2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2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2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2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2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2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2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2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2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2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2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2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2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2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2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2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2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2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2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2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2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2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2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2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2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2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2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2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2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2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2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2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2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2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2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2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2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2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2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2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2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2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2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2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2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2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2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2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2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2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2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2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2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2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2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2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2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2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2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2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2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2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2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2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2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2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2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2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2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2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2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2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2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2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2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2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2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2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2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2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2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2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2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2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2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2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2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2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2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2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2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2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2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2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2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2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2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2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2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25">
      <c r="A7744" s="11">
        <v>44370</v>
      </c>
      <c r="B7744" t="s">
        <v>5</v>
      </c>
      <c r="C7744" t="s">
        <v>101</v>
      </c>
      <c r="D7744" t="s">
        <v>102</v>
      </c>
      <c r="E7744">
        <v>15</v>
      </c>
      <c r="F7744">
        <v>0</v>
      </c>
      <c r="G7744">
        <v>0</v>
      </c>
      <c r="H7744">
        <v>15</v>
      </c>
      <c r="I7744">
        <v>0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Campbell, Kathryn</cp:lastModifiedBy>
  <dcterms:created xsi:type="dcterms:W3CDTF">2020-05-14T07:45:52Z</dcterms:created>
  <dcterms:modified xsi:type="dcterms:W3CDTF">2021-06-25T08:28:46Z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